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centrala-dane\Zasoby\CENTRALA\EZA4\EZA44\Zasoby_EZA44\____ZAKUPY_____\Postępowanie zakupowe 2025\Stalowa Wola Sandomierska 79C dach\"/>
    </mc:Choice>
  </mc:AlternateContent>
  <xr:revisionPtr revIDLastSave="0" documentId="13_ncr:1_{C587B038-57AE-4ED1-A8B2-2803EBBBE5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er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2" i="1" l="1"/>
  <c r="G91" i="1"/>
  <c r="G90" i="1"/>
  <c r="G89" i="1"/>
  <c r="G93" i="1" s="1"/>
  <c r="G86" i="1"/>
  <c r="G87" i="1" s="1"/>
  <c r="G83" i="1"/>
  <c r="G82" i="1"/>
  <c r="G81" i="1"/>
  <c r="G80" i="1"/>
  <c r="G79" i="1"/>
  <c r="G78" i="1"/>
  <c r="G77" i="1"/>
  <c r="G76" i="1"/>
  <c r="G75" i="1"/>
  <c r="G74" i="1"/>
  <c r="G73" i="1"/>
  <c r="G72" i="1"/>
  <c r="G69" i="1"/>
  <c r="G68" i="1"/>
  <c r="G67" i="1"/>
  <c r="G63" i="1"/>
  <c r="G62" i="1"/>
  <c r="G61" i="1"/>
  <c r="G60" i="1"/>
  <c r="G59" i="1"/>
  <c r="G58" i="1"/>
  <c r="G57" i="1"/>
  <c r="G56" i="1"/>
  <c r="G55" i="1"/>
  <c r="G54" i="1"/>
  <c r="G51" i="1"/>
  <c r="G50" i="1"/>
  <c r="G49" i="1"/>
  <c r="G48" i="1"/>
  <c r="G47" i="1"/>
  <c r="G46" i="1"/>
  <c r="G45" i="1"/>
  <c r="G44" i="1"/>
  <c r="G40" i="1"/>
  <c r="G39" i="1"/>
  <c r="G38" i="1"/>
  <c r="G35" i="1"/>
  <c r="G34" i="1"/>
  <c r="G33" i="1"/>
  <c r="G32" i="1"/>
  <c r="G31" i="1"/>
  <c r="G30" i="1"/>
  <c r="G36" i="1" s="1"/>
  <c r="G27" i="1"/>
  <c r="G26" i="1"/>
  <c r="G25" i="1"/>
  <c r="G22" i="1"/>
  <c r="G21" i="1"/>
  <c r="G20" i="1"/>
  <c r="G19" i="1"/>
  <c r="G18" i="1"/>
  <c r="G17" i="1"/>
  <c r="G23" i="1" s="1"/>
  <c r="G14" i="1"/>
  <c r="G13" i="1"/>
  <c r="G12" i="1"/>
  <c r="G11" i="1"/>
  <c r="G8" i="1"/>
  <c r="G7" i="1"/>
  <c r="G6" i="1"/>
  <c r="G84" i="1" l="1"/>
  <c r="G70" i="1"/>
  <c r="G64" i="1"/>
  <c r="G52" i="1"/>
  <c r="G41" i="1"/>
  <c r="G28" i="1"/>
  <c r="G15" i="1"/>
  <c r="G9" i="1"/>
  <c r="G65" i="1" l="1"/>
  <c r="G94" i="1" s="1"/>
</calcChain>
</file>

<file path=xl/sharedStrings.xml><?xml version="1.0" encoding="utf-8"?>
<sst xmlns="http://schemas.openxmlformats.org/spreadsheetml/2006/main" count="308" uniqueCount="220">
  <si>
    <t>KOSZTORYS INWESTORSKI</t>
  </si>
  <si>
    <t>Modernizacja dachu budynku garażowo-magazynowego i biurowego_x000D_
Sekcja Zasilania Elektroenergetycznego, 37-450 Stalowa Wola, Sandomierska 79C</t>
  </si>
  <si>
    <t>Lp.</t>
  </si>
  <si>
    <t>Podstawa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</si>
  <si>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</si>
  <si>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</si>
  <si>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</si>
  <si>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</si>
  <si>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</si>
  <si>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</si>
  <si>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</si>
  <si>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</si>
  <si>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</si>
  <si>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</si>
  <si>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</si>
  <si>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</si>
  <si>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ROBOTY ROZBIÓRKOWE</t>
  </si>
  <si>
    <t>KNR 4-01 0535-08</t>
  </si>
  <si>
    <t>Rozebranie obróbek blacharskich</t>
  </si>
  <si>
    <t>m2</t>
  </si>
  <si>
    <t>KNR 4-01 0519-04</t>
  </si>
  <si>
    <t>Rozbiórka pokrycia z papy na dachach drewnianych - pierwsza warstwa</t>
  </si>
  <si>
    <t>KNR 4-01 0519-05</t>
  </si>
  <si>
    <t>Rozbiórka pokrycia z papy na dachach drewnianych - następna warstwa - w sumie 1,6 cm_x000D_
Krotność = 2,5</t>
  </si>
  <si>
    <t>RAZEM 1 ROBOTY ROZBIÓRKOWE</t>
  </si>
  <si>
    <t>WYMIANA CZĘŚCI KONSTRUKCJI DACHU</t>
  </si>
  <si>
    <t>KNR-W 4-01 0441-02</t>
  </si>
  <si>
    <t>Rozebranie elementów więźb dachowych - deskowanie dachu z desek na styk - przyjęto 40% deskowania do rozebnrania</t>
  </si>
  <si>
    <t>KNR-W 4-01 0441-07_x000D_
kalk. własna</t>
  </si>
  <si>
    <t>Rozebranie elementów więźb dachowych - przyjęto szacunkowo około 15% konstrukcji dachu do wymiany_x000D_
/przyjęto że na 20 m2 dachu zużyto 1m3 drewna konstrukcyjnego : 150,44 m2 / 20 m2 * 0,15 = 1,13 m3/</t>
  </si>
  <si>
    <t>m3</t>
  </si>
  <si>
    <t>KNR-W 2-02 0408-03</t>
  </si>
  <si>
    <t>Montaż /wymiana po zdemontowaniu/ konstrukcji dachu</t>
  </si>
  <si>
    <t>KNR K-05 0102-02</t>
  </si>
  <si>
    <t>Wykonanie deskowania połaci dachu, rozstaw krokwi 70 do 80 cm</t>
  </si>
  <si>
    <t>RAZEM 2 WYMIANA CZĘŚCI KONSTRUKCJI DACHU</t>
  </si>
  <si>
    <t>NAPRAWA GZYMSU</t>
  </si>
  <si>
    <t>8</t>
  </si>
  <si>
    <t>ZKNR C-2 0802-01_x000D_
analogia</t>
  </si>
  <si>
    <t>Przygotowanie podłoża. Mechaniczne przygotowanie powierzchni betonu - szlifowanie z zacieków, nierówności</t>
  </si>
  <si>
    <t>9</t>
  </si>
  <si>
    <t>ZKNR C-2 0809-04_x000D_
analogia</t>
  </si>
  <si>
    <t>Naprawa / uzupełnienie gzymsu zaprawą naprawczą do betonów - pow. pozioma + czoło</t>
  </si>
  <si>
    <t>dm3</t>
  </si>
  <si>
    <t>10</t>
  </si>
  <si>
    <t>ZKNR C-2 0809-06_x000D_
analogia</t>
  </si>
  <si>
    <t>Naprawa / uzupełnienie gzymsu zaprawą naprawczą do betonów - pow. sufitowa</t>
  </si>
  <si>
    <t>11</t>
  </si>
  <si>
    <t>KNR 0-23 2611-02</t>
  </si>
  <si>
    <t>Jednokrotne gruntowanie emulsją gruntującą</t>
  </si>
  <si>
    <t>12</t>
  </si>
  <si>
    <t>KNR-W 2-02 0902-01</t>
  </si>
  <si>
    <t>Tynki zewnętrzne zwykłe kat. III na powierzchniach poziomych - gzyms od spodu</t>
  </si>
  <si>
    <t>13</t>
  </si>
  <si>
    <t>KNR-W 2-02 1519-01</t>
  </si>
  <si>
    <t>Malowanie tynków zewnętrznych farbą elewacyjną dwukrotne</t>
  </si>
  <si>
    <t>RAZEM 3 NAPRAWA GZYMSU</t>
  </si>
  <si>
    <t>WYKONANIE POKRYCIA Z PAPY</t>
  </si>
  <si>
    <t>14</t>
  </si>
  <si>
    <t>KNR-W 2-02 0501-01</t>
  </si>
  <si>
    <t>Pokrycie dachów papą termozgrzewalną - papa podkładowa gr. min 4 mm - włóknina poliestrowa - mocowanie mechanicznie gwoździami papowymi</t>
  </si>
  <si>
    <t>15</t>
  </si>
  <si>
    <t>KNR-W 2-02 0504-01</t>
  </si>
  <si>
    <t>Pokrycie dachów papą termozgrzewalną - papa nawierzchniowa gr. min 5,2 mm - włóknina poliestrowa</t>
  </si>
  <si>
    <t>16</t>
  </si>
  <si>
    <t>KNR-W 2-02 0504-03</t>
  </si>
  <si>
    <t>Pokrycie dachów papą termozgrzewalną - obróbki z papy nawierzchniowej różnych elementów na dachu</t>
  </si>
  <si>
    <t>RAZEM 4 WYKONANIE POKRYCIA Z PAPY</t>
  </si>
  <si>
    <t>WYKONANIE I MONTAŻ OBRÓBEK BLACHARSKICH</t>
  </si>
  <si>
    <t>17</t>
  </si>
  <si>
    <t>KNR 4-010414-11</t>
  </si>
  <si>
    <t>Montaż desek czołowych</t>
  </si>
  <si>
    <t>m</t>
  </si>
  <si>
    <t>18</t>
  </si>
  <si>
    <t>KNR 5-08 0807-01</t>
  </si>
  <si>
    <t>Mechaniczne wiercenie otworów w drewnie, paździerzu, supremie - śr. do 10 mm</t>
  </si>
  <si>
    <t>szt.</t>
  </si>
  <si>
    <t>19</t>
  </si>
  <si>
    <t>KNR 5-08 0809-01</t>
  </si>
  <si>
    <t>Osadzenie w podłożu kołków plastykowych rozporowych w gotowych ślepych otworach.</t>
  </si>
  <si>
    <t>20</t>
  </si>
  <si>
    <t>NNRNKB 202 0541-02</t>
  </si>
  <si>
    <t>(z.VI) Obróbki blacharskie z blachy powlekanej o szer. w rozwinięciu ponad 25 cm</t>
  </si>
  <si>
    <t>21</t>
  </si>
  <si>
    <t>KNR-W 2-02 0522-02</t>
  </si>
  <si>
    <t>Rynny dachowe półokrągłe 150 - montaż z gotowych elementów z blachy stalowej ocynkowanej powlekanej</t>
  </si>
  <si>
    <t>22</t>
  </si>
  <si>
    <t>KNR-W 2-02 0529-02</t>
  </si>
  <si>
    <t>Rury spustowe okrągłe 120 - montaż z gotowych elementów z blachy stalowej ocynkowanej powlekanej - woda odprowadzana na powierzchnię utwardzoną</t>
  </si>
  <si>
    <t>RAZEM 5 WYKONANIE I MONTAŻ OBRÓBEK BLACHARSKICH</t>
  </si>
  <si>
    <t>WENTYLACJA PRZESTRZENI POD DACHEM</t>
  </si>
  <si>
    <t>23</t>
  </si>
  <si>
    <t>KNR K-05 0407-01_x000D_
analogia</t>
  </si>
  <si>
    <t>Montaż kominków wentylacyjnych systemowych w dachu w celu wykonania wentylacji poddasza nieużytkowego /w zakresie wycięcie otworu/</t>
  </si>
  <si>
    <t>24</t>
  </si>
  <si>
    <t>KNR 4-01 0333-17</t>
  </si>
  <si>
    <t>Przebicie otworów w ścianach z cegieł o grubości 1 1/2 ceg. na zaprawie cementowej - dla wykonania wentylacji poddasza nieuzytkowego</t>
  </si>
  <si>
    <t>25</t>
  </si>
  <si>
    <t>KNR 4-01 0322-02</t>
  </si>
  <si>
    <t>Obsadzenie kratek wentylacyjnych w ścianach z cegieł - kratka stalowa</t>
  </si>
  <si>
    <t>RAZEM 6 WENTYLACJA PRZESTRZENI POD DACHEM</t>
  </si>
  <si>
    <t>MONTAŻ INSTALACJI ODGROMOWEJ _x000D_
/dotyczy dachu wysokiego i niskiego/</t>
  </si>
  <si>
    <t>7.1</t>
  </si>
  <si>
    <t>Sondy</t>
  </si>
  <si>
    <t>26</t>
  </si>
  <si>
    <t>KNR 2-31 23103-03</t>
  </si>
  <si>
    <t>Chodniki  - demontaż</t>
  </si>
  <si>
    <t>27</t>
  </si>
  <si>
    <t>KNR 4-01 0212-02</t>
  </si>
  <si>
    <t>Rozbiórka elementów konstrukcji betonowych niezbrojonych o grubości ponad 15 cm</t>
  </si>
  <si>
    <t>28</t>
  </si>
  <si>
    <t>Chodniki z kostki brukowej betonowej o grubości 6 cm, prostokątnej 20x10 cm na podsypce cementowo-piaskowej - ponowny montaż zdemontowanej kostki /materiał z demontażu/</t>
  </si>
  <si>
    <t>29</t>
  </si>
  <si>
    <t>KNR 4-01 0203-01_x000D_
analogia</t>
  </si>
  <si>
    <t>Uzupełnienia płyt drogowych i chodników z betonu</t>
  </si>
  <si>
    <t>30</t>
  </si>
  <si>
    <t>KNR-W 2-01 0308-10</t>
  </si>
  <si>
    <t>Wykopanie dołów o powierzchni dna do 0.2 m2 i głębokości do 1.0 m (kat. gruntu III)</t>
  </si>
  <si>
    <t>dół.</t>
  </si>
  <si>
    <t>31</t>
  </si>
  <si>
    <t>KNR-W 5-08 0613-10</t>
  </si>
  <si>
    <t>Montaż uziomu rurowego lub ze stali profilowej wykonanego przez wbijanie mechaniczne - grunt kat. III</t>
  </si>
  <si>
    <t>32</t>
  </si>
  <si>
    <t>KNR-W 5-08 0617-02</t>
  </si>
  <si>
    <t>Łączenie przewodów instalacji odgromowej przez spawanie w wykopie - bednarka 200 mm2</t>
  </si>
  <si>
    <t>33</t>
  </si>
  <si>
    <t>KNP 01 1305-03.01</t>
  </si>
  <si>
    <t>Zasypanie dołków głębokości 100 cm</t>
  </si>
  <si>
    <t>RAZEM 7.1 Sondy</t>
  </si>
  <si>
    <t>7.2</t>
  </si>
  <si>
    <t>Instalacja odgromowa</t>
  </si>
  <si>
    <t>34</t>
  </si>
  <si>
    <t>KNNR 5 0612-06</t>
  </si>
  <si>
    <t>Złącza kontrolne w instalacji odgromowej lub przewodach wyrównawczych - połączenie pręt-płaskownik</t>
  </si>
  <si>
    <t>35</t>
  </si>
  <si>
    <t>KNR 5-08 0601-01</t>
  </si>
  <si>
    <t>Montaż wsporników naciągowych z jedną złączką przelotową naprężającą na ścianie z cegły</t>
  </si>
  <si>
    <t>36</t>
  </si>
  <si>
    <t>KNR 5-08 0601-11</t>
  </si>
  <si>
    <t>Montaż wsporników przelotowych pośredniczących na ścianie z cegły</t>
  </si>
  <si>
    <t>37</t>
  </si>
  <si>
    <t>KNR 5-08 0606-03</t>
  </si>
  <si>
    <t>Montaż zwodów pionowych naprężanych z pręta o śr.do 10 mm na uprzednio zainstalowanych wspornikach na ścianie</t>
  </si>
  <si>
    <t>38</t>
  </si>
  <si>
    <t>KNR 5-08 0618-01</t>
  </si>
  <si>
    <t>Łączenie pręta o śr. do 10 mm na dachu za pomocą złączy skręcanych uniwersalnych krzyżowych</t>
  </si>
  <si>
    <t>39</t>
  </si>
  <si>
    <t>KNR 5-08 0619-02</t>
  </si>
  <si>
    <t>Montaż złączy do rynny na ścianie w instalacji odgromowej lub przewodów wyrównawczych</t>
  </si>
  <si>
    <t>40</t>
  </si>
  <si>
    <t>KNR 5-08 0601-15</t>
  </si>
  <si>
    <t>Montaż wsporników przelotowych pośredniczących na dachu krytym papą lub blachą</t>
  </si>
  <si>
    <t>41</t>
  </si>
  <si>
    <t>KNR 5-08 0604-03</t>
  </si>
  <si>
    <t>Montaż zwodów poziomych nienaprężanych z pręta o śr. do 10 mm na dachu płaskim pokrytym papą</t>
  </si>
  <si>
    <t>42</t>
  </si>
  <si>
    <t>KNR 4-03 1205-03</t>
  </si>
  <si>
    <t>Pierwszy pomiar instalacji odgromowej</t>
  </si>
  <si>
    <t>pomiar.</t>
  </si>
  <si>
    <t>43</t>
  </si>
  <si>
    <t>KNR 4-03 1205-04</t>
  </si>
  <si>
    <t>Następny pomiar instalacji odgromowej</t>
  </si>
  <si>
    <t>RAZEM 7.2 Instalacja odgromowa</t>
  </si>
  <si>
    <t>RAZEM 7 MONTAŻ INSTALACJI ODGROMOWEJ _x000D_
/dotyczy dachu wysokiego i niskiego/</t>
  </si>
  <si>
    <t>DOCIEPLENIE STROPU</t>
  </si>
  <si>
    <t>44</t>
  </si>
  <si>
    <t>KNR-W 4-01 0609-03 0609-04 _x000D_
analogia</t>
  </si>
  <si>
    <t>Rozebranie podsypki izolacyjnej z żużla grubości 30 cm</t>
  </si>
  <si>
    <t>45</t>
  </si>
  <si>
    <t>KNR-W 2-02 0608-03</t>
  </si>
  <si>
    <t>Izolacje cieplne i przeciwdźwiękowe z płyt styropianowych poziome na wierzchu konstrukcji na sucho - pierwsza warstwa grubości 10 cm</t>
  </si>
  <si>
    <t>46</t>
  </si>
  <si>
    <t>KNR-W 2-02 0608-04</t>
  </si>
  <si>
    <t>Izolacje cieplne i przeciwdźwiękowe z płyt styropianowych poziome na wierzchu konstrukcji na sucho - druga warstwa - 10 cm</t>
  </si>
  <si>
    <t>RAZEM 8 DOCIEPLENIE STROPU</t>
  </si>
  <si>
    <t>REMONT DASZKÓW NAD DRZWIAMI</t>
  </si>
  <si>
    <t>47</t>
  </si>
  <si>
    <t>KNR-W 4-01 0545-02</t>
  </si>
  <si>
    <t>Rozebranie pokrycia dachowego z blachy nie nadającej się do użytku</t>
  </si>
  <si>
    <t>48</t>
  </si>
  <si>
    <t>KNR-W 4-01 1212-05</t>
  </si>
  <si>
    <t>Dwukrotne malowanie farbą konstrukcji stalowej daszków</t>
  </si>
  <si>
    <t>49</t>
  </si>
  <si>
    <t>KNR 2-05 1008-02</t>
  </si>
  <si>
    <t>Pokrycie daszków blachą trapezową</t>
  </si>
  <si>
    <t>50</t>
  </si>
  <si>
    <t>51</t>
  </si>
  <si>
    <t>Naprawa / uzupełnienie zaprawą naprawczą do betonów - pow. pozioma + czoło</t>
  </si>
  <si>
    <t>52</t>
  </si>
  <si>
    <t>Naprawa / uzupełnienie zaprawą naprawczą do betonów - pow. sufitowa</t>
  </si>
  <si>
    <t>53</t>
  </si>
  <si>
    <t>54</t>
  </si>
  <si>
    <t>55</t>
  </si>
  <si>
    <t>56</t>
  </si>
  <si>
    <t>KNR-W 2-02 0504-02</t>
  </si>
  <si>
    <t>Pokrycie daszka papą termozgrzewalną dwuwarstwowe /w zakresie gruntowanie podłoża/</t>
  </si>
  <si>
    <t>57</t>
  </si>
  <si>
    <t>NNRNKB 202 0541-01</t>
  </si>
  <si>
    <t>(z.VI) Obróbki blacharskie z blachy powlekanej o szer.w rozwinięciu do 25 cm - obróbka w miejscu połączenia ze ściana murowaną /w zakresie wykonanie i uszczelnienie bruzdy/</t>
  </si>
  <si>
    <t>58</t>
  </si>
  <si>
    <t>(z.VI) Obróbki blacharskie z blachy powlekanej o szer.w rozwinięciu do 25 cm - obróbka krawędziowa</t>
  </si>
  <si>
    <t>RAZEM 9 REMONT DASZKÓW NAD DRZWIAMI</t>
  </si>
  <si>
    <t>RUSZTOWANIE</t>
  </si>
  <si>
    <t>59</t>
  </si>
  <si>
    <t>KNR 2-02 1611-06</t>
  </si>
  <si>
    <t>Rusztowania ramowe wielokolumnowe_x000D_
/Uwaga: Wykonawca sam szacuje ilość rusztowania potrzebną do wykonania prac/</t>
  </si>
  <si>
    <t>RAZEM 10 RUSZTOWANIE</t>
  </si>
  <si>
    <t>POZOSTAŁE</t>
  </si>
  <si>
    <t>60</t>
  </si>
  <si>
    <t>_x000D_
kalk. własna</t>
  </si>
  <si>
    <t>Opłata za usunięcie z dachu, wywiezienie i utylizację odpadów poremontowych - gruz, obróbki</t>
  </si>
  <si>
    <t>kpl.</t>
  </si>
  <si>
    <t>61</t>
  </si>
  <si>
    <t>Opłata za usunięcie z dachu, wywiezienie i utylizację odpadów poremontowych - deski i konstrukcja dachu</t>
  </si>
  <si>
    <t>62</t>
  </si>
  <si>
    <t>Opłata za usunięcie z dachu, wywiezienie i utylizację papy</t>
  </si>
  <si>
    <t>63</t>
  </si>
  <si>
    <t>Opłata za wywiezienie i utylizację posypki z żużla</t>
  </si>
  <si>
    <t>RAZEM 11 POZOSTAŁE</t>
  </si>
  <si>
    <t>RAZEM kosztorys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</si>
</sst>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"/>
  </numFmts>
  <fonts count="7" x14ac:knownFonts="1">
    <font>
      <sz val="11"/>
      <color theme="1"/>
      <name val="Calibri"/>
      <family val="2"/>
      <scheme val="minor"/>
    </font>
    <font>
      <b/>
      <sz val="13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  <font>
      <b/>
      <sz val="16"/>
      <color theme="3"/>
      <name val="Calibri"/>
      <family val="2"/>
      <charset val="238"/>
      <scheme val="minor"/>
    </font>
    <font>
      <b/>
      <sz val="12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 justifyLastLine="1"/>
    </xf>
    <xf numFmtId="164" fontId="3" fillId="3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vertical="center" wrapText="1"/>
    </xf>
    <xf numFmtId="164" fontId="6" fillId="5" borderId="1" xfId="0" applyNumberFormat="1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 justifyLastLine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94"/>
  <sheetViews>
    <sheetView tabSelected="1" topLeftCell="A85" workbookViewId="0">
      <selection activeCell="I95" sqref="I95"/>
    </sheetView>
  </sheetViews>
  <sheetFormatPr defaultRowHeight="15" x14ac:dyDescent="0.25"/>
  <cols>
    <col min="1" max="1" width="11.140625" customWidth="1"/>
    <col min="2" max="2" width="22.28515625" customWidth="1"/>
    <col min="3" max="3" width="55.42578125" customWidth="1"/>
    <col min="4" max="6" width="11.140625" customWidth="1"/>
    <col min="7" max="7" width="15.85546875" customWidth="1"/>
  </cols>
  <sheetData>
    <row r="1" spans="1:7" ht="21" x14ac:dyDescent="0.25">
      <c r="A1" s="7" t="s">
        <v>0</v>
      </c>
      <c r="B1" s="7"/>
      <c r="C1" s="7"/>
      <c r="D1" s="7"/>
      <c r="E1" s="7"/>
      <c r="F1" s="7"/>
      <c r="G1" s="7"/>
    </row>
    <row r="2" spans="1:7" ht="45" customHeight="1" x14ac:dyDescent="0.25">
      <c r="A2" s="8" t="s">
        <v>1</v>
      </c>
      <c r="B2" s="8"/>
      <c r="C2" s="8"/>
      <c r="D2" s="8"/>
      <c r="E2" s="8"/>
      <c r="F2" s="8"/>
      <c r="G2" s="8"/>
    </row>
    <row r="3" spans="1:7" ht="28.5" x14ac:dyDescent="0.2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</row>
    <row r="4" spans="1:7" x14ac:dyDescent="0.25">
      <c r="A4" s="1" t="s">
        <v>9</v>
      </c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15</v>
      </c>
    </row>
    <row r="5" spans="1:7" x14ac:dyDescent="0.25">
      <c r="A5" s="2" t="s">
        <v>9</v>
      </c>
      <c r="B5" s="2"/>
      <c r="C5" s="2" t="s">
        <v>16</v>
      </c>
      <c r="D5" s="2"/>
      <c r="E5" s="2"/>
      <c r="F5" s="2"/>
      <c r="G5" s="2"/>
    </row>
    <row r="6" spans="1:7" ht="16.5" x14ac:dyDescent="0.25">
      <c r="A6" s="3" t="s">
        <v>9</v>
      </c>
      <c r="B6" s="3" t="s">
        <v>17</v>
      </c>
      <c r="C6" s="3" t="s">
        <v>18</v>
      </c>
      <c r="D6" s="3" t="s">
        <v>19</v>
      </c>
      <c r="E6" s="4">
        <v>42.68</v>
      </c>
      <c r="F6" s="4"/>
      <c r="G6" s="4">
        <f>ROUND(E6*F6,2)</f>
        <v>0</v>
      </c>
    </row>
    <row r="7" spans="1:7" ht="33" x14ac:dyDescent="0.25">
      <c r="A7" s="3" t="s">
        <v>10</v>
      </c>
      <c r="B7" s="3" t="s">
        <v>20</v>
      </c>
      <c r="C7" s="3" t="s">
        <v>21</v>
      </c>
      <c r="D7" s="3" t="s">
        <v>19</v>
      </c>
      <c r="E7" s="4">
        <v>150.44</v>
      </c>
      <c r="F7" s="4"/>
      <c r="G7" s="4">
        <f>ROUND(E7*F7,2)</f>
        <v>0</v>
      </c>
    </row>
    <row r="8" spans="1:7" ht="66" x14ac:dyDescent="0.25">
      <c r="A8" s="3" t="s">
        <v>11</v>
      </c>
      <c r="B8" s="3" t="s">
        <v>22</v>
      </c>
      <c r="C8" s="3" t="s">
        <v>23</v>
      </c>
      <c r="D8" s="3" t="s">
        <v>19</v>
      </c>
      <c r="E8" s="4">
        <v>150.44</v>
      </c>
      <c r="F8" s="4"/>
      <c r="G8" s="4">
        <f>ROUND(E8*F8,2)</f>
        <v>0</v>
      </c>
    </row>
    <row r="9" spans="1:7" x14ac:dyDescent="0.25">
      <c r="A9" s="5"/>
      <c r="B9" s="5"/>
      <c r="C9" s="5" t="s">
        <v>24</v>
      </c>
      <c r="D9" s="5"/>
      <c r="E9" s="5"/>
      <c r="F9" s="5"/>
      <c r="G9" s="5">
        <f>SUM(G6:G8)</f>
        <v>0</v>
      </c>
    </row>
    <row r="10" spans="1:7" x14ac:dyDescent="0.25">
      <c r="A10" s="2" t="s">
        <v>10</v>
      </c>
      <c r="B10" s="2"/>
      <c r="C10" s="2" t="s">
        <v>25</v>
      </c>
      <c r="D10" s="2"/>
      <c r="E10" s="2"/>
      <c r="F10" s="2"/>
      <c r="G10" s="2"/>
    </row>
    <row r="11" spans="1:7" ht="49.5" x14ac:dyDescent="0.25">
      <c r="A11" s="3" t="s">
        <v>12</v>
      </c>
      <c r="B11" s="3" t="s">
        <v>26</v>
      </c>
      <c r="C11" s="3" t="s">
        <v>27</v>
      </c>
      <c r="D11" s="3" t="s">
        <v>19</v>
      </c>
      <c r="E11" s="4">
        <v>60.18</v>
      </c>
      <c r="F11" s="4"/>
      <c r="G11" s="4">
        <f>ROUND(E11*F11,2)</f>
        <v>0</v>
      </c>
    </row>
    <row r="12" spans="1:7" ht="99" x14ac:dyDescent="0.25">
      <c r="A12" s="3" t="s">
        <v>13</v>
      </c>
      <c r="B12" s="3" t="s">
        <v>28</v>
      </c>
      <c r="C12" s="3" t="s">
        <v>29</v>
      </c>
      <c r="D12" s="3" t="s">
        <v>30</v>
      </c>
      <c r="E12" s="4">
        <v>1.1299999999999999</v>
      </c>
      <c r="F12" s="4"/>
      <c r="G12" s="4">
        <f>ROUND(E12*F12,2)</f>
        <v>0</v>
      </c>
    </row>
    <row r="13" spans="1:7" ht="33" x14ac:dyDescent="0.25">
      <c r="A13" s="3" t="s">
        <v>14</v>
      </c>
      <c r="B13" s="3" t="s">
        <v>31</v>
      </c>
      <c r="C13" s="3" t="s">
        <v>32</v>
      </c>
      <c r="D13" s="3" t="s">
        <v>30</v>
      </c>
      <c r="E13" s="4">
        <v>1.1299999999999999</v>
      </c>
      <c r="F13" s="4"/>
      <c r="G13" s="4">
        <f>ROUND(E13*F13,2)</f>
        <v>0</v>
      </c>
    </row>
    <row r="14" spans="1:7" ht="33" x14ac:dyDescent="0.25">
      <c r="A14" s="3" t="s">
        <v>15</v>
      </c>
      <c r="B14" s="3" t="s">
        <v>33</v>
      </c>
      <c r="C14" s="3" t="s">
        <v>34</v>
      </c>
      <c r="D14" s="3" t="s">
        <v>19</v>
      </c>
      <c r="E14" s="4">
        <v>60.18</v>
      </c>
      <c r="F14" s="4"/>
      <c r="G14" s="4">
        <f>ROUND(E14*F14,2)</f>
        <v>0</v>
      </c>
    </row>
    <row r="15" spans="1:7" x14ac:dyDescent="0.25">
      <c r="A15" s="5"/>
      <c r="B15" s="5"/>
      <c r="C15" s="5" t="s">
        <v>35</v>
      </c>
      <c r="D15" s="5"/>
      <c r="E15" s="5"/>
      <c r="F15" s="5"/>
      <c r="G15" s="5">
        <f>SUM(G11:G14)</f>
        <v>0</v>
      </c>
    </row>
    <row r="16" spans="1:7" x14ac:dyDescent="0.25">
      <c r="A16" s="2" t="s">
        <v>11</v>
      </c>
      <c r="B16" s="2"/>
      <c r="C16" s="2" t="s">
        <v>36</v>
      </c>
      <c r="D16" s="2"/>
      <c r="E16" s="2"/>
      <c r="F16" s="2"/>
      <c r="G16" s="2"/>
    </row>
    <row r="17" spans="1:7" ht="49.5" x14ac:dyDescent="0.25">
      <c r="A17" s="3" t="s">
        <v>37</v>
      </c>
      <c r="B17" s="3" t="s">
        <v>38</v>
      </c>
      <c r="C17" s="3" t="s">
        <v>39</v>
      </c>
      <c r="D17" s="3" t="s">
        <v>19</v>
      </c>
      <c r="E17" s="4">
        <v>45.3</v>
      </c>
      <c r="F17" s="4"/>
      <c r="G17" s="4">
        <f t="shared" ref="G17:G22" si="0">ROUND(E17*F17,2)</f>
        <v>0</v>
      </c>
    </row>
    <row r="18" spans="1:7" ht="33" x14ac:dyDescent="0.25">
      <c r="A18" s="3" t="s">
        <v>40</v>
      </c>
      <c r="B18" s="3" t="s">
        <v>41</v>
      </c>
      <c r="C18" s="3" t="s">
        <v>42</v>
      </c>
      <c r="D18" s="3" t="s">
        <v>43</v>
      </c>
      <c r="E18" s="4">
        <v>24.92</v>
      </c>
      <c r="F18" s="4"/>
      <c r="G18" s="4">
        <f t="shared" si="0"/>
        <v>0</v>
      </c>
    </row>
    <row r="19" spans="1:7" ht="33" x14ac:dyDescent="0.25">
      <c r="A19" s="3" t="s">
        <v>44</v>
      </c>
      <c r="B19" s="3" t="s">
        <v>45</v>
      </c>
      <c r="C19" s="3" t="s">
        <v>46</v>
      </c>
      <c r="D19" s="3" t="s">
        <v>43</v>
      </c>
      <c r="E19" s="4">
        <v>20.39</v>
      </c>
      <c r="F19" s="4"/>
      <c r="G19" s="4">
        <f t="shared" si="0"/>
        <v>0</v>
      </c>
    </row>
    <row r="20" spans="1:7" ht="16.5" x14ac:dyDescent="0.25">
      <c r="A20" s="3" t="s">
        <v>47</v>
      </c>
      <c r="B20" s="3" t="s">
        <v>48</v>
      </c>
      <c r="C20" s="3" t="s">
        <v>49</v>
      </c>
      <c r="D20" s="3" t="s">
        <v>19</v>
      </c>
      <c r="E20" s="4">
        <v>45.3</v>
      </c>
      <c r="F20" s="4"/>
      <c r="G20" s="4">
        <f t="shared" si="0"/>
        <v>0</v>
      </c>
    </row>
    <row r="21" spans="1:7" ht="33" x14ac:dyDescent="0.25">
      <c r="A21" s="3" t="s">
        <v>50</v>
      </c>
      <c r="B21" s="3" t="s">
        <v>51</v>
      </c>
      <c r="C21" s="3" t="s">
        <v>52</v>
      </c>
      <c r="D21" s="3" t="s">
        <v>19</v>
      </c>
      <c r="E21" s="4">
        <v>20.39</v>
      </c>
      <c r="F21" s="4"/>
      <c r="G21" s="4">
        <f t="shared" si="0"/>
        <v>0</v>
      </c>
    </row>
    <row r="22" spans="1:7" ht="33" x14ac:dyDescent="0.25">
      <c r="A22" s="3" t="s">
        <v>53</v>
      </c>
      <c r="B22" s="3" t="s">
        <v>54</v>
      </c>
      <c r="C22" s="3" t="s">
        <v>55</v>
      </c>
      <c r="D22" s="3" t="s">
        <v>19</v>
      </c>
      <c r="E22" s="4">
        <v>20.39</v>
      </c>
      <c r="F22" s="4"/>
      <c r="G22" s="4">
        <f t="shared" si="0"/>
        <v>0</v>
      </c>
    </row>
    <row r="23" spans="1:7" x14ac:dyDescent="0.25">
      <c r="A23" s="5"/>
      <c r="B23" s="5"/>
      <c r="C23" s="5" t="s">
        <v>56</v>
      </c>
      <c r="D23" s="5"/>
      <c r="E23" s="5"/>
      <c r="F23" s="5"/>
      <c r="G23" s="5">
        <f>SUM(G17:G22)</f>
        <v>0</v>
      </c>
    </row>
    <row r="24" spans="1:7" x14ac:dyDescent="0.25">
      <c r="A24" s="2" t="s">
        <v>12</v>
      </c>
      <c r="B24" s="2"/>
      <c r="C24" s="2" t="s">
        <v>57</v>
      </c>
      <c r="D24" s="2"/>
      <c r="E24" s="2"/>
      <c r="F24" s="2"/>
      <c r="G24" s="2"/>
    </row>
    <row r="25" spans="1:7" ht="49.5" x14ac:dyDescent="0.25">
      <c r="A25" s="3" t="s">
        <v>58</v>
      </c>
      <c r="B25" s="3" t="s">
        <v>59</v>
      </c>
      <c r="C25" s="3" t="s">
        <v>60</v>
      </c>
      <c r="D25" s="3" t="s">
        <v>19</v>
      </c>
      <c r="E25" s="4">
        <v>150.44</v>
      </c>
      <c r="F25" s="4"/>
      <c r="G25" s="4">
        <f>ROUND(E25*F25,2)</f>
        <v>0</v>
      </c>
    </row>
    <row r="26" spans="1:7" ht="49.5" x14ac:dyDescent="0.25">
      <c r="A26" s="3" t="s">
        <v>61</v>
      </c>
      <c r="B26" s="3" t="s">
        <v>62</v>
      </c>
      <c r="C26" s="3" t="s">
        <v>63</v>
      </c>
      <c r="D26" s="3" t="s">
        <v>19</v>
      </c>
      <c r="E26" s="4">
        <v>150.44</v>
      </c>
      <c r="F26" s="4"/>
      <c r="G26" s="4">
        <f>ROUND(E26*F26,2)</f>
        <v>0</v>
      </c>
    </row>
    <row r="27" spans="1:7" ht="49.5" x14ac:dyDescent="0.25">
      <c r="A27" s="3" t="s">
        <v>64</v>
      </c>
      <c r="B27" s="3" t="s">
        <v>65</v>
      </c>
      <c r="C27" s="3" t="s">
        <v>66</v>
      </c>
      <c r="D27" s="3" t="s">
        <v>19</v>
      </c>
      <c r="E27" s="4">
        <v>6.4</v>
      </c>
      <c r="F27" s="4"/>
      <c r="G27" s="4">
        <f>ROUND(E27*F27,2)</f>
        <v>0</v>
      </c>
    </row>
    <row r="28" spans="1:7" x14ac:dyDescent="0.25">
      <c r="A28" s="5"/>
      <c r="B28" s="5"/>
      <c r="C28" s="5" t="s">
        <v>67</v>
      </c>
      <c r="D28" s="5"/>
      <c r="E28" s="5"/>
      <c r="F28" s="5"/>
      <c r="G28" s="5">
        <f>SUM(G25:G27)</f>
        <v>0</v>
      </c>
    </row>
    <row r="29" spans="1:7" x14ac:dyDescent="0.25">
      <c r="A29" s="2" t="s">
        <v>13</v>
      </c>
      <c r="B29" s="2"/>
      <c r="C29" s="2" t="s">
        <v>68</v>
      </c>
      <c r="D29" s="2"/>
      <c r="E29" s="2"/>
      <c r="F29" s="2"/>
      <c r="G29" s="2"/>
    </row>
    <row r="30" spans="1:7" ht="16.5" x14ac:dyDescent="0.25">
      <c r="A30" s="3" t="s">
        <v>69</v>
      </c>
      <c r="B30" s="3" t="s">
        <v>70</v>
      </c>
      <c r="C30" s="3" t="s">
        <v>71</v>
      </c>
      <c r="D30" s="3" t="s">
        <v>72</v>
      </c>
      <c r="E30" s="4">
        <v>51.4</v>
      </c>
      <c r="F30" s="4"/>
      <c r="G30" s="4">
        <f t="shared" ref="G30:G35" si="1">ROUND(E30*F30,2)</f>
        <v>0</v>
      </c>
    </row>
    <row r="31" spans="1:7" ht="33" x14ac:dyDescent="0.25">
      <c r="A31" s="3" t="s">
        <v>73</v>
      </c>
      <c r="B31" s="3" t="s">
        <v>74</v>
      </c>
      <c r="C31" s="3" t="s">
        <v>75</v>
      </c>
      <c r="D31" s="3" t="s">
        <v>76</v>
      </c>
      <c r="E31" s="4">
        <v>169.62</v>
      </c>
      <c r="F31" s="4"/>
      <c r="G31" s="4">
        <f t="shared" si="1"/>
        <v>0</v>
      </c>
    </row>
    <row r="32" spans="1:7" ht="33" x14ac:dyDescent="0.25">
      <c r="A32" s="3" t="s">
        <v>77</v>
      </c>
      <c r="B32" s="3" t="s">
        <v>78</v>
      </c>
      <c r="C32" s="3" t="s">
        <v>79</v>
      </c>
      <c r="D32" s="3" t="s">
        <v>76</v>
      </c>
      <c r="E32" s="4">
        <v>169.62</v>
      </c>
      <c r="F32" s="4"/>
      <c r="G32" s="4">
        <f t="shared" si="1"/>
        <v>0</v>
      </c>
    </row>
    <row r="33" spans="1:7" ht="33" x14ac:dyDescent="0.25">
      <c r="A33" s="3" t="s">
        <v>80</v>
      </c>
      <c r="B33" s="3" t="s">
        <v>81</v>
      </c>
      <c r="C33" s="3" t="s">
        <v>82</v>
      </c>
      <c r="D33" s="3" t="s">
        <v>19</v>
      </c>
      <c r="E33" s="4">
        <v>64.56</v>
      </c>
      <c r="F33" s="4"/>
      <c r="G33" s="4">
        <f t="shared" si="1"/>
        <v>0</v>
      </c>
    </row>
    <row r="34" spans="1:7" ht="49.5" x14ac:dyDescent="0.25">
      <c r="A34" s="3" t="s">
        <v>83</v>
      </c>
      <c r="B34" s="3" t="s">
        <v>84</v>
      </c>
      <c r="C34" s="3" t="s">
        <v>85</v>
      </c>
      <c r="D34" s="3" t="s">
        <v>72</v>
      </c>
      <c r="E34" s="4">
        <v>53.8</v>
      </c>
      <c r="F34" s="4"/>
      <c r="G34" s="4">
        <f t="shared" si="1"/>
        <v>0</v>
      </c>
    </row>
    <row r="35" spans="1:7" ht="66" x14ac:dyDescent="0.25">
      <c r="A35" s="3" t="s">
        <v>86</v>
      </c>
      <c r="B35" s="3" t="s">
        <v>87</v>
      </c>
      <c r="C35" s="3" t="s">
        <v>88</v>
      </c>
      <c r="D35" s="3" t="s">
        <v>72</v>
      </c>
      <c r="E35" s="4">
        <v>22</v>
      </c>
      <c r="F35" s="4"/>
      <c r="G35" s="4">
        <f t="shared" si="1"/>
        <v>0</v>
      </c>
    </row>
    <row r="36" spans="1:7" ht="28.5" x14ac:dyDescent="0.25">
      <c r="A36" s="5"/>
      <c r="B36" s="5"/>
      <c r="C36" s="5" t="s">
        <v>89</v>
      </c>
      <c r="D36" s="5"/>
      <c r="E36" s="5"/>
      <c r="F36" s="5"/>
      <c r="G36" s="5">
        <f>SUM(G30:G35)</f>
        <v>0</v>
      </c>
    </row>
    <row r="37" spans="1:7" x14ac:dyDescent="0.25">
      <c r="A37" s="2" t="s">
        <v>14</v>
      </c>
      <c r="B37" s="2"/>
      <c r="C37" s="2" t="s">
        <v>90</v>
      </c>
      <c r="D37" s="2"/>
      <c r="E37" s="2"/>
      <c r="F37" s="2"/>
      <c r="G37" s="2"/>
    </row>
    <row r="38" spans="1:7" ht="49.5" x14ac:dyDescent="0.25">
      <c r="A38" s="3" t="s">
        <v>91</v>
      </c>
      <c r="B38" s="3" t="s">
        <v>92</v>
      </c>
      <c r="C38" s="3" t="s">
        <v>93</v>
      </c>
      <c r="D38" s="3" t="s">
        <v>76</v>
      </c>
      <c r="E38" s="4">
        <v>4</v>
      </c>
      <c r="F38" s="4"/>
      <c r="G38" s="4">
        <f>ROUND(E38*F38,2)</f>
        <v>0</v>
      </c>
    </row>
    <row r="39" spans="1:7" ht="49.5" x14ac:dyDescent="0.25">
      <c r="A39" s="3" t="s">
        <v>94</v>
      </c>
      <c r="B39" s="3" t="s">
        <v>95</v>
      </c>
      <c r="C39" s="3" t="s">
        <v>96</v>
      </c>
      <c r="D39" s="3" t="s">
        <v>76</v>
      </c>
      <c r="E39" s="4">
        <v>8</v>
      </c>
      <c r="F39" s="4"/>
      <c r="G39" s="4">
        <f>ROUND(E39*F39,2)</f>
        <v>0</v>
      </c>
    </row>
    <row r="40" spans="1:7" ht="33" x14ac:dyDescent="0.25">
      <c r="A40" s="3" t="s">
        <v>97</v>
      </c>
      <c r="B40" s="3" t="s">
        <v>98</v>
      </c>
      <c r="C40" s="3" t="s">
        <v>99</v>
      </c>
      <c r="D40" s="3" t="s">
        <v>76</v>
      </c>
      <c r="E40" s="4">
        <v>8</v>
      </c>
      <c r="F40" s="4"/>
      <c r="G40" s="4">
        <f>ROUND(E40*F40,2)</f>
        <v>0</v>
      </c>
    </row>
    <row r="41" spans="1:7" x14ac:dyDescent="0.25">
      <c r="A41" s="5"/>
      <c r="B41" s="5"/>
      <c r="C41" s="5" t="s">
        <v>100</v>
      </c>
      <c r="D41" s="5"/>
      <c r="E41" s="5"/>
      <c r="F41" s="5"/>
      <c r="G41" s="5">
        <f>SUM(G38:G40)</f>
        <v>0</v>
      </c>
    </row>
    <row r="42" spans="1:7" ht="28.5" x14ac:dyDescent="0.25">
      <c r="A42" s="2" t="s">
        <v>15</v>
      </c>
      <c r="B42" s="2"/>
      <c r="C42" s="2" t="s">
        <v>101</v>
      </c>
      <c r="D42" s="2"/>
      <c r="E42" s="2"/>
      <c r="F42" s="2"/>
      <c r="G42" s="2"/>
    </row>
    <row r="43" spans="1:7" x14ac:dyDescent="0.25">
      <c r="A43" s="2" t="s">
        <v>102</v>
      </c>
      <c r="B43" s="2"/>
      <c r="C43" s="2" t="s">
        <v>103</v>
      </c>
      <c r="D43" s="2"/>
      <c r="E43" s="2"/>
      <c r="F43" s="2"/>
      <c r="G43" s="2"/>
    </row>
    <row r="44" spans="1:7" ht="16.5" x14ac:dyDescent="0.25">
      <c r="A44" s="3" t="s">
        <v>104</v>
      </c>
      <c r="B44" s="3" t="s">
        <v>105</v>
      </c>
      <c r="C44" s="3" t="s">
        <v>106</v>
      </c>
      <c r="D44" s="3" t="s">
        <v>19</v>
      </c>
      <c r="E44" s="4">
        <v>6</v>
      </c>
      <c r="F44" s="4"/>
      <c r="G44" s="4">
        <f t="shared" ref="G44:G51" si="2">ROUND(E44*F44,2)</f>
        <v>0</v>
      </c>
    </row>
    <row r="45" spans="1:7" ht="33" x14ac:dyDescent="0.25">
      <c r="A45" s="3" t="s">
        <v>107</v>
      </c>
      <c r="B45" s="3" t="s">
        <v>108</v>
      </c>
      <c r="C45" s="3" t="s">
        <v>109</v>
      </c>
      <c r="D45" s="3" t="s">
        <v>30</v>
      </c>
      <c r="E45" s="4">
        <v>0.8</v>
      </c>
      <c r="F45" s="4"/>
      <c r="G45" s="4">
        <f t="shared" si="2"/>
        <v>0</v>
      </c>
    </row>
    <row r="46" spans="1:7" ht="66" x14ac:dyDescent="0.25">
      <c r="A46" s="3" t="s">
        <v>110</v>
      </c>
      <c r="B46" s="3" t="s">
        <v>105</v>
      </c>
      <c r="C46" s="3" t="s">
        <v>111</v>
      </c>
      <c r="D46" s="3" t="s">
        <v>19</v>
      </c>
      <c r="E46" s="4">
        <v>6</v>
      </c>
      <c r="F46" s="4"/>
      <c r="G46" s="4">
        <f t="shared" si="2"/>
        <v>0</v>
      </c>
    </row>
    <row r="47" spans="1:7" ht="33" x14ac:dyDescent="0.25">
      <c r="A47" s="3" t="s">
        <v>112</v>
      </c>
      <c r="B47" s="3" t="s">
        <v>113</v>
      </c>
      <c r="C47" s="3" t="s">
        <v>114</v>
      </c>
      <c r="D47" s="3" t="s">
        <v>30</v>
      </c>
      <c r="E47" s="4">
        <v>0.8</v>
      </c>
      <c r="F47" s="4"/>
      <c r="G47" s="4">
        <f t="shared" si="2"/>
        <v>0</v>
      </c>
    </row>
    <row r="48" spans="1:7" ht="33" x14ac:dyDescent="0.25">
      <c r="A48" s="3" t="s">
        <v>115</v>
      </c>
      <c r="B48" s="3" t="s">
        <v>116</v>
      </c>
      <c r="C48" s="3" t="s">
        <v>117</v>
      </c>
      <c r="D48" s="3" t="s">
        <v>118</v>
      </c>
      <c r="E48" s="4">
        <v>8</v>
      </c>
      <c r="F48" s="4"/>
      <c r="G48" s="4">
        <f t="shared" si="2"/>
        <v>0</v>
      </c>
    </row>
    <row r="49" spans="1:7" ht="49.5" x14ac:dyDescent="0.25">
      <c r="A49" s="3" t="s">
        <v>119</v>
      </c>
      <c r="B49" s="3" t="s">
        <v>120</v>
      </c>
      <c r="C49" s="3" t="s">
        <v>121</v>
      </c>
      <c r="D49" s="3" t="s">
        <v>76</v>
      </c>
      <c r="E49" s="4">
        <v>6</v>
      </c>
      <c r="F49" s="4"/>
      <c r="G49" s="4">
        <f t="shared" si="2"/>
        <v>0</v>
      </c>
    </row>
    <row r="50" spans="1:7" ht="33" x14ac:dyDescent="0.25">
      <c r="A50" s="3" t="s">
        <v>122</v>
      </c>
      <c r="B50" s="3" t="s">
        <v>123</v>
      </c>
      <c r="C50" s="3" t="s">
        <v>124</v>
      </c>
      <c r="D50" s="3" t="s">
        <v>76</v>
      </c>
      <c r="E50" s="4">
        <v>8</v>
      </c>
      <c r="F50" s="4"/>
      <c r="G50" s="4">
        <f t="shared" si="2"/>
        <v>0</v>
      </c>
    </row>
    <row r="51" spans="1:7" ht="16.5" x14ac:dyDescent="0.25">
      <c r="A51" s="3" t="s">
        <v>125</v>
      </c>
      <c r="B51" s="3" t="s">
        <v>126</v>
      </c>
      <c r="C51" s="3" t="s">
        <v>127</v>
      </c>
      <c r="D51" s="3" t="s">
        <v>76</v>
      </c>
      <c r="E51" s="4">
        <v>8</v>
      </c>
      <c r="F51" s="4"/>
      <c r="G51" s="4">
        <f t="shared" si="2"/>
        <v>0</v>
      </c>
    </row>
    <row r="52" spans="1:7" x14ac:dyDescent="0.25">
      <c r="A52" s="5"/>
      <c r="B52" s="5"/>
      <c r="C52" s="5" t="s">
        <v>128</v>
      </c>
      <c r="D52" s="5"/>
      <c r="E52" s="5"/>
      <c r="F52" s="5"/>
      <c r="G52" s="5">
        <f>SUM(G44:G51)</f>
        <v>0</v>
      </c>
    </row>
    <row r="53" spans="1:7" x14ac:dyDescent="0.25">
      <c r="A53" s="2" t="s">
        <v>129</v>
      </c>
      <c r="B53" s="2"/>
      <c r="C53" s="2" t="s">
        <v>130</v>
      </c>
      <c r="D53" s="2"/>
      <c r="E53" s="2"/>
      <c r="F53" s="2"/>
      <c r="G53" s="2"/>
    </row>
    <row r="54" spans="1:7" ht="49.5" x14ac:dyDescent="0.25">
      <c r="A54" s="3" t="s">
        <v>131</v>
      </c>
      <c r="B54" s="3" t="s">
        <v>132</v>
      </c>
      <c r="C54" s="3" t="s">
        <v>133</v>
      </c>
      <c r="D54" s="3" t="s">
        <v>76</v>
      </c>
      <c r="E54" s="4">
        <v>6</v>
      </c>
      <c r="F54" s="4"/>
      <c r="G54" s="4">
        <f t="shared" ref="G54:G63" si="3">ROUND(E54*F54,2)</f>
        <v>0</v>
      </c>
    </row>
    <row r="55" spans="1:7" ht="33" x14ac:dyDescent="0.25">
      <c r="A55" s="3" t="s">
        <v>134</v>
      </c>
      <c r="B55" s="3" t="s">
        <v>135</v>
      </c>
      <c r="C55" s="3" t="s">
        <v>136</v>
      </c>
      <c r="D55" s="3" t="s">
        <v>76</v>
      </c>
      <c r="E55" s="4">
        <v>6</v>
      </c>
      <c r="F55" s="4"/>
      <c r="G55" s="4">
        <f t="shared" si="3"/>
        <v>0</v>
      </c>
    </row>
    <row r="56" spans="1:7" ht="33" x14ac:dyDescent="0.25">
      <c r="A56" s="3" t="s">
        <v>137</v>
      </c>
      <c r="B56" s="3" t="s">
        <v>138</v>
      </c>
      <c r="C56" s="3" t="s">
        <v>139</v>
      </c>
      <c r="D56" s="3" t="s">
        <v>76</v>
      </c>
      <c r="E56" s="4">
        <v>16</v>
      </c>
      <c r="F56" s="4"/>
      <c r="G56" s="4">
        <f t="shared" si="3"/>
        <v>0</v>
      </c>
    </row>
    <row r="57" spans="1:7" ht="49.5" x14ac:dyDescent="0.25">
      <c r="A57" s="3" t="s">
        <v>140</v>
      </c>
      <c r="B57" s="3" t="s">
        <v>141</v>
      </c>
      <c r="C57" s="3" t="s">
        <v>142</v>
      </c>
      <c r="D57" s="3" t="s">
        <v>72</v>
      </c>
      <c r="E57" s="4">
        <v>30</v>
      </c>
      <c r="F57" s="4"/>
      <c r="G57" s="4">
        <f t="shared" si="3"/>
        <v>0</v>
      </c>
    </row>
    <row r="58" spans="1:7" ht="49.5" x14ac:dyDescent="0.25">
      <c r="A58" s="3" t="s">
        <v>143</v>
      </c>
      <c r="B58" s="3" t="s">
        <v>144</v>
      </c>
      <c r="C58" s="3" t="s">
        <v>145</v>
      </c>
      <c r="D58" s="3" t="s">
        <v>76</v>
      </c>
      <c r="E58" s="4">
        <v>24</v>
      </c>
      <c r="F58" s="4"/>
      <c r="G58" s="4">
        <f t="shared" si="3"/>
        <v>0</v>
      </c>
    </row>
    <row r="59" spans="1:7" ht="33" x14ac:dyDescent="0.25">
      <c r="A59" s="3" t="s">
        <v>146</v>
      </c>
      <c r="B59" s="3" t="s">
        <v>147</v>
      </c>
      <c r="C59" s="3" t="s">
        <v>148</v>
      </c>
      <c r="D59" s="3" t="s">
        <v>76</v>
      </c>
      <c r="E59" s="4">
        <v>6</v>
      </c>
      <c r="F59" s="4"/>
      <c r="G59" s="4">
        <f t="shared" si="3"/>
        <v>0</v>
      </c>
    </row>
    <row r="60" spans="1:7" ht="49.5" x14ac:dyDescent="0.25">
      <c r="A60" s="3" t="s">
        <v>149</v>
      </c>
      <c r="B60" s="3" t="s">
        <v>150</v>
      </c>
      <c r="C60" s="3" t="s">
        <v>151</v>
      </c>
      <c r="D60" s="3" t="s">
        <v>76</v>
      </c>
      <c r="E60" s="4">
        <v>85</v>
      </c>
      <c r="F60" s="4"/>
      <c r="G60" s="4">
        <f t="shared" si="3"/>
        <v>0</v>
      </c>
    </row>
    <row r="61" spans="1:7" ht="49.5" x14ac:dyDescent="0.25">
      <c r="A61" s="3" t="s">
        <v>152</v>
      </c>
      <c r="B61" s="3" t="s">
        <v>153</v>
      </c>
      <c r="C61" s="3" t="s">
        <v>154</v>
      </c>
      <c r="D61" s="3" t="s">
        <v>72</v>
      </c>
      <c r="E61" s="4">
        <v>150</v>
      </c>
      <c r="F61" s="4"/>
      <c r="G61" s="4">
        <f t="shared" si="3"/>
        <v>0</v>
      </c>
    </row>
    <row r="62" spans="1:7" ht="16.5" x14ac:dyDescent="0.25">
      <c r="A62" s="3" t="s">
        <v>155</v>
      </c>
      <c r="B62" s="3" t="s">
        <v>156</v>
      </c>
      <c r="C62" s="3" t="s">
        <v>157</v>
      </c>
      <c r="D62" s="3" t="s">
        <v>158</v>
      </c>
      <c r="E62" s="4">
        <v>1</v>
      </c>
      <c r="F62" s="4"/>
      <c r="G62" s="4">
        <f t="shared" si="3"/>
        <v>0</v>
      </c>
    </row>
    <row r="63" spans="1:7" ht="16.5" x14ac:dyDescent="0.25">
      <c r="A63" s="3" t="s">
        <v>159</v>
      </c>
      <c r="B63" s="3" t="s">
        <v>160</v>
      </c>
      <c r="C63" s="3" t="s">
        <v>161</v>
      </c>
      <c r="D63" s="3" t="s">
        <v>158</v>
      </c>
      <c r="E63" s="4">
        <v>7</v>
      </c>
      <c r="F63" s="4"/>
      <c r="G63" s="4">
        <f t="shared" si="3"/>
        <v>0</v>
      </c>
    </row>
    <row r="64" spans="1:7" x14ac:dyDescent="0.25">
      <c r="A64" s="5"/>
      <c r="B64" s="5"/>
      <c r="C64" s="5" t="s">
        <v>162</v>
      </c>
      <c r="D64" s="5"/>
      <c r="E64" s="5"/>
      <c r="F64" s="5"/>
      <c r="G64" s="5">
        <f>SUM(G54:G63)</f>
        <v>0</v>
      </c>
    </row>
    <row r="65" spans="1:7" ht="28.5" x14ac:dyDescent="0.25">
      <c r="A65" s="5"/>
      <c r="B65" s="5"/>
      <c r="C65" s="5" t="s">
        <v>163</v>
      </c>
      <c r="D65" s="5"/>
      <c r="E65" s="5"/>
      <c r="F65" s="5"/>
      <c r="G65" s="5">
        <f>G52+G64</f>
        <v>0</v>
      </c>
    </row>
    <row r="66" spans="1:7" x14ac:dyDescent="0.25">
      <c r="A66" s="2" t="s">
        <v>37</v>
      </c>
      <c r="B66" s="2"/>
      <c r="C66" s="2" t="s">
        <v>164</v>
      </c>
      <c r="D66" s="2"/>
      <c r="E66" s="2"/>
      <c r="F66" s="2"/>
      <c r="G66" s="2"/>
    </row>
    <row r="67" spans="1:7" ht="49.5" x14ac:dyDescent="0.25">
      <c r="A67" s="3" t="s">
        <v>165</v>
      </c>
      <c r="B67" s="3" t="s">
        <v>166</v>
      </c>
      <c r="C67" s="3" t="s">
        <v>167</v>
      </c>
      <c r="D67" s="3" t="s">
        <v>19</v>
      </c>
      <c r="E67" s="4">
        <v>126</v>
      </c>
      <c r="F67" s="4"/>
      <c r="G67" s="4">
        <f>ROUND(E67*F67,2)</f>
        <v>0</v>
      </c>
    </row>
    <row r="68" spans="1:7" ht="49.5" x14ac:dyDescent="0.25">
      <c r="A68" s="3" t="s">
        <v>168</v>
      </c>
      <c r="B68" s="3" t="s">
        <v>169</v>
      </c>
      <c r="C68" s="3" t="s">
        <v>170</v>
      </c>
      <c r="D68" s="3" t="s">
        <v>19</v>
      </c>
      <c r="E68" s="4">
        <v>126</v>
      </c>
      <c r="F68" s="4"/>
      <c r="G68" s="4">
        <f>ROUND(E68*F68,2)</f>
        <v>0</v>
      </c>
    </row>
    <row r="69" spans="1:7" ht="49.5" x14ac:dyDescent="0.25">
      <c r="A69" s="3" t="s">
        <v>171</v>
      </c>
      <c r="B69" s="3" t="s">
        <v>172</v>
      </c>
      <c r="C69" s="3" t="s">
        <v>173</v>
      </c>
      <c r="D69" s="3" t="s">
        <v>19</v>
      </c>
      <c r="E69" s="4">
        <v>126</v>
      </c>
      <c r="F69" s="4"/>
      <c r="G69" s="4">
        <f>ROUND(E69*F69,2)</f>
        <v>0</v>
      </c>
    </row>
    <row r="70" spans="1:7" x14ac:dyDescent="0.25">
      <c r="A70" s="5"/>
      <c r="B70" s="5"/>
      <c r="C70" s="5" t="s">
        <v>174</v>
      </c>
      <c r="D70" s="5"/>
      <c r="E70" s="5"/>
      <c r="F70" s="5"/>
      <c r="G70" s="5">
        <f>SUM(G67:G69)</f>
        <v>0</v>
      </c>
    </row>
    <row r="71" spans="1:7" x14ac:dyDescent="0.25">
      <c r="A71" s="2" t="s">
        <v>40</v>
      </c>
      <c r="B71" s="2"/>
      <c r="C71" s="2" t="s">
        <v>175</v>
      </c>
      <c r="D71" s="2"/>
      <c r="E71" s="2"/>
      <c r="F71" s="2"/>
      <c r="G71" s="2"/>
    </row>
    <row r="72" spans="1:7" ht="33" x14ac:dyDescent="0.25">
      <c r="A72" s="3" t="s">
        <v>176</v>
      </c>
      <c r="B72" s="3" t="s">
        <v>177</v>
      </c>
      <c r="C72" s="3" t="s">
        <v>178</v>
      </c>
      <c r="D72" s="3" t="s">
        <v>19</v>
      </c>
      <c r="E72" s="4">
        <v>5.74</v>
      </c>
      <c r="F72" s="4"/>
      <c r="G72" s="4">
        <f t="shared" ref="G72:G83" si="4">ROUND(E72*F72,2)</f>
        <v>0</v>
      </c>
    </row>
    <row r="73" spans="1:7" ht="33" x14ac:dyDescent="0.25">
      <c r="A73" s="3" t="s">
        <v>179</v>
      </c>
      <c r="B73" s="3" t="s">
        <v>180</v>
      </c>
      <c r="C73" s="3" t="s">
        <v>181</v>
      </c>
      <c r="D73" s="3" t="s">
        <v>19</v>
      </c>
      <c r="E73" s="4">
        <v>3</v>
      </c>
      <c r="F73" s="4"/>
      <c r="G73" s="4">
        <f t="shared" si="4"/>
        <v>0</v>
      </c>
    </row>
    <row r="74" spans="1:7" ht="16.5" x14ac:dyDescent="0.25">
      <c r="A74" s="3" t="s">
        <v>182</v>
      </c>
      <c r="B74" s="3" t="s">
        <v>183</v>
      </c>
      <c r="C74" s="3" t="s">
        <v>184</v>
      </c>
      <c r="D74" s="3" t="s">
        <v>19</v>
      </c>
      <c r="E74" s="4">
        <v>5.74</v>
      </c>
      <c r="F74" s="4"/>
      <c r="G74" s="4">
        <f t="shared" si="4"/>
        <v>0</v>
      </c>
    </row>
    <row r="75" spans="1:7" ht="49.5" x14ac:dyDescent="0.25">
      <c r="A75" s="3" t="s">
        <v>185</v>
      </c>
      <c r="B75" s="3" t="s">
        <v>38</v>
      </c>
      <c r="C75" s="3" t="s">
        <v>39</v>
      </c>
      <c r="D75" s="3" t="s">
        <v>19</v>
      </c>
      <c r="E75" s="4">
        <v>3.06</v>
      </c>
      <c r="F75" s="4"/>
      <c r="G75" s="4">
        <f t="shared" si="4"/>
        <v>0</v>
      </c>
    </row>
    <row r="76" spans="1:7" ht="33" x14ac:dyDescent="0.25">
      <c r="A76" s="3" t="s">
        <v>186</v>
      </c>
      <c r="B76" s="3" t="s">
        <v>41</v>
      </c>
      <c r="C76" s="3" t="s">
        <v>187</v>
      </c>
      <c r="D76" s="3" t="s">
        <v>43</v>
      </c>
      <c r="E76" s="4">
        <v>1.53</v>
      </c>
      <c r="F76" s="4"/>
      <c r="G76" s="4">
        <f t="shared" si="4"/>
        <v>0</v>
      </c>
    </row>
    <row r="77" spans="1:7" ht="33" x14ac:dyDescent="0.25">
      <c r="A77" s="3" t="s">
        <v>188</v>
      </c>
      <c r="B77" s="3" t="s">
        <v>45</v>
      </c>
      <c r="C77" s="3" t="s">
        <v>189</v>
      </c>
      <c r="D77" s="3" t="s">
        <v>43</v>
      </c>
      <c r="E77" s="4">
        <v>1.53</v>
      </c>
      <c r="F77" s="4"/>
      <c r="G77" s="4">
        <f t="shared" si="4"/>
        <v>0</v>
      </c>
    </row>
    <row r="78" spans="1:7" ht="16.5" x14ac:dyDescent="0.25">
      <c r="A78" s="3" t="s">
        <v>190</v>
      </c>
      <c r="B78" s="3" t="s">
        <v>48</v>
      </c>
      <c r="C78" s="3" t="s">
        <v>49</v>
      </c>
      <c r="D78" s="3" t="s">
        <v>19</v>
      </c>
      <c r="E78" s="4">
        <v>3.06</v>
      </c>
      <c r="F78" s="4"/>
      <c r="G78" s="4">
        <f t="shared" si="4"/>
        <v>0</v>
      </c>
    </row>
    <row r="79" spans="1:7" ht="33" x14ac:dyDescent="0.25">
      <c r="A79" s="3" t="s">
        <v>191</v>
      </c>
      <c r="B79" s="3" t="s">
        <v>51</v>
      </c>
      <c r="C79" s="3" t="s">
        <v>52</v>
      </c>
      <c r="D79" s="3" t="s">
        <v>19</v>
      </c>
      <c r="E79" s="4">
        <v>1.53</v>
      </c>
      <c r="F79" s="4"/>
      <c r="G79" s="4">
        <f t="shared" si="4"/>
        <v>0</v>
      </c>
    </row>
    <row r="80" spans="1:7" ht="33" x14ac:dyDescent="0.25">
      <c r="A80" s="3" t="s">
        <v>192</v>
      </c>
      <c r="B80" s="3" t="s">
        <v>54</v>
      </c>
      <c r="C80" s="3" t="s">
        <v>55</v>
      </c>
      <c r="D80" s="3" t="s">
        <v>19</v>
      </c>
      <c r="E80" s="4">
        <v>1.53</v>
      </c>
      <c r="F80" s="4"/>
      <c r="G80" s="4">
        <f t="shared" si="4"/>
        <v>0</v>
      </c>
    </row>
    <row r="81" spans="1:7" ht="49.5" x14ac:dyDescent="0.25">
      <c r="A81" s="3" t="s">
        <v>193</v>
      </c>
      <c r="B81" s="3" t="s">
        <v>194</v>
      </c>
      <c r="C81" s="3" t="s">
        <v>195</v>
      </c>
      <c r="D81" s="3" t="s">
        <v>19</v>
      </c>
      <c r="E81" s="4">
        <v>1.41</v>
      </c>
      <c r="F81" s="4"/>
      <c r="G81" s="4">
        <f t="shared" si="4"/>
        <v>0</v>
      </c>
    </row>
    <row r="82" spans="1:7" ht="66" x14ac:dyDescent="0.25">
      <c r="A82" s="3" t="s">
        <v>196</v>
      </c>
      <c r="B82" s="3" t="s">
        <v>197</v>
      </c>
      <c r="C82" s="3" t="s">
        <v>198</v>
      </c>
      <c r="D82" s="3" t="s">
        <v>19</v>
      </c>
      <c r="E82" s="4">
        <v>0.59</v>
      </c>
      <c r="F82" s="4"/>
      <c r="G82" s="4">
        <f t="shared" si="4"/>
        <v>0</v>
      </c>
    </row>
    <row r="83" spans="1:7" ht="49.5" x14ac:dyDescent="0.25">
      <c r="A83" s="3" t="s">
        <v>199</v>
      </c>
      <c r="B83" s="3" t="s">
        <v>197</v>
      </c>
      <c r="C83" s="3" t="s">
        <v>200</v>
      </c>
      <c r="D83" s="3" t="s">
        <v>19</v>
      </c>
      <c r="E83" s="4">
        <v>0.91</v>
      </c>
      <c r="F83" s="4"/>
      <c r="G83" s="4">
        <f t="shared" si="4"/>
        <v>0</v>
      </c>
    </row>
    <row r="84" spans="1:7" x14ac:dyDescent="0.25">
      <c r="A84" s="5"/>
      <c r="B84" s="5"/>
      <c r="C84" s="5" t="s">
        <v>201</v>
      </c>
      <c r="D84" s="5"/>
      <c r="E84" s="5"/>
      <c r="F84" s="5"/>
      <c r="G84" s="5">
        <f>SUM(G72:G83)</f>
        <v>0</v>
      </c>
    </row>
    <row r="85" spans="1:7" x14ac:dyDescent="0.25">
      <c r="A85" s="2" t="s">
        <v>44</v>
      </c>
      <c r="B85" s="2"/>
      <c r="C85" s="2" t="s">
        <v>202</v>
      </c>
      <c r="D85" s="2"/>
      <c r="E85" s="2"/>
      <c r="F85" s="2"/>
      <c r="G85" s="2"/>
    </row>
    <row r="86" spans="1:7" ht="49.5" x14ac:dyDescent="0.25">
      <c r="A86" s="3" t="s">
        <v>203</v>
      </c>
      <c r="B86" s="3" t="s">
        <v>204</v>
      </c>
      <c r="C86" s="3" t="s">
        <v>205</v>
      </c>
      <c r="D86" s="3" t="s">
        <v>19</v>
      </c>
      <c r="E86" s="4">
        <v>218.55</v>
      </c>
      <c r="F86" s="4"/>
      <c r="G86" s="4">
        <f>ROUND(E86*F86,2)</f>
        <v>0</v>
      </c>
    </row>
    <row r="87" spans="1:7" x14ac:dyDescent="0.25">
      <c r="A87" s="5"/>
      <c r="B87" s="5"/>
      <c r="C87" s="5" t="s">
        <v>206</v>
      </c>
      <c r="D87" s="5"/>
      <c r="E87" s="5"/>
      <c r="F87" s="5"/>
      <c r="G87" s="5">
        <f>G86</f>
        <v>0</v>
      </c>
    </row>
    <row r="88" spans="1:7" x14ac:dyDescent="0.25">
      <c r="A88" s="2" t="s">
        <v>47</v>
      </c>
      <c r="B88" s="2"/>
      <c r="C88" s="2" t="s">
        <v>207</v>
      </c>
      <c r="D88" s="2"/>
      <c r="E88" s="2"/>
      <c r="F88" s="2"/>
      <c r="G88" s="2"/>
    </row>
    <row r="89" spans="1:7" ht="49.5" x14ac:dyDescent="0.25">
      <c r="A89" s="3" t="s">
        <v>208</v>
      </c>
      <c r="B89" s="3" t="s">
        <v>209</v>
      </c>
      <c r="C89" s="3" t="s">
        <v>210</v>
      </c>
      <c r="D89" s="3" t="s">
        <v>211</v>
      </c>
      <c r="E89" s="4">
        <v>1</v>
      </c>
      <c r="F89" s="4"/>
      <c r="G89" s="4">
        <f>ROUND(E89*F89,2)</f>
        <v>0</v>
      </c>
    </row>
    <row r="90" spans="1:7" ht="49.5" x14ac:dyDescent="0.25">
      <c r="A90" s="3" t="s">
        <v>212</v>
      </c>
      <c r="B90" s="3" t="s">
        <v>209</v>
      </c>
      <c r="C90" s="3" t="s">
        <v>213</v>
      </c>
      <c r="D90" s="3" t="s">
        <v>30</v>
      </c>
      <c r="E90" s="4">
        <v>2.94</v>
      </c>
      <c r="F90" s="4"/>
      <c r="G90" s="4">
        <f>ROUND(E90*F90,2)</f>
        <v>0</v>
      </c>
    </row>
    <row r="91" spans="1:7" ht="33" x14ac:dyDescent="0.25">
      <c r="A91" s="3" t="s">
        <v>214</v>
      </c>
      <c r="B91" s="3" t="s">
        <v>209</v>
      </c>
      <c r="C91" s="3" t="s">
        <v>215</v>
      </c>
      <c r="D91" s="3" t="s">
        <v>30</v>
      </c>
      <c r="E91" s="4">
        <v>2.41</v>
      </c>
      <c r="F91" s="4"/>
      <c r="G91" s="4">
        <f>ROUND(E91*F91,2)</f>
        <v>0</v>
      </c>
    </row>
    <row r="92" spans="1:7" ht="33" x14ac:dyDescent="0.25">
      <c r="A92" s="3" t="s">
        <v>216</v>
      </c>
      <c r="B92" s="3" t="s">
        <v>209</v>
      </c>
      <c r="C92" s="3" t="s">
        <v>217</v>
      </c>
      <c r="D92" s="3" t="s">
        <v>30</v>
      </c>
      <c r="E92" s="4">
        <v>37.799999999999997</v>
      </c>
      <c r="F92" s="4"/>
      <c r="G92" s="4">
        <f>ROUND(E92*F92,2)</f>
        <v>0</v>
      </c>
    </row>
    <row r="93" spans="1:7" x14ac:dyDescent="0.25">
      <c r="A93" s="5"/>
      <c r="B93" s="5"/>
      <c r="C93" s="5" t="s">
        <v>218</v>
      </c>
      <c r="D93" s="5"/>
      <c r="E93" s="5"/>
      <c r="F93" s="5"/>
      <c r="G93" s="5">
        <f>SUM(G89:G92)</f>
        <v>0</v>
      </c>
    </row>
    <row r="94" spans="1:7" ht="29.45" customHeight="1" x14ac:dyDescent="0.25">
      <c r="A94" s="6"/>
      <c r="B94" s="6"/>
      <c r="C94" s="6" t="s">
        <v>219</v>
      </c>
      <c r="D94" s="6"/>
      <c r="E94" s="6"/>
      <c r="F94" s="6"/>
      <c r="G94" s="6">
        <f>G9+G15+G23+G28+G36+G41+G65+G70+G84+G87+G93</f>
        <v>0</v>
      </c>
    </row>
  </sheetData>
  <mergeCells count="2">
    <mergeCell ref="A1:G1"/>
    <mergeCell ref="A2:G2"/>
  </mergeCells>
  <pageMargins left="0.7" right="0.7" top="0.75" bottom="0.75" header="0.3" footer="0.3"/>
  <pageSetup paperSize="9" orientation="portrait" r:id="rId1"/>
  <headerFooter>
    <oddHeader>&amp;CDo użytku wewnętrznego w Spółce EK</oddHeader>
  </headerFooter>
  <ignoredErrors>
    <ignoredError sqref="A1:G2 A94:G9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2b do SWZ - kosztorys Stalowa Wola.xlsx</dmsv2BaseFileName>
    <dmsv2BaseDisplayName xmlns="http://schemas.microsoft.com/sharepoint/v3">Zał. nr 2b do SWZ - kosztorys Stalowa Wola</dmsv2BaseDisplayName>
    <dmsv2SWPP2ObjectNumber xmlns="http://schemas.microsoft.com/sharepoint/v3">POST/HZ/EK/HZL/00487/2025                         </dmsv2SWPP2ObjectNumber>
    <dmsv2SWPP2SumMD5 xmlns="http://schemas.microsoft.com/sharepoint/v3">3f251b9f657da668af72fc5e3261117f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701184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23982142</dmsv2BaseClientSystemDocumentID>
    <dmsv2BaseModifiedByID xmlns="http://schemas.microsoft.com/sharepoint/v3">m.kiliszek@pkpeholding.pl</dmsv2BaseModifiedByID>
    <dmsv2BaseCreatedByID xmlns="http://schemas.microsoft.com/sharepoint/v3">m.kiliszek@pkpeholding.pl</dmsv2BaseCreatedByID>
    <dmsv2SWPP2ObjectDepartment xmlns="http://schemas.microsoft.com/sharepoint/v3">00000001001700040000000f0001</dmsv2SWPP2ObjectDepartment>
    <dmsv2SWPP2ObjectName xmlns="http://schemas.microsoft.com/sharepoint/v3">Postępowanie</dmsv2SWPP2ObjectName>
    <_dlc_DocId xmlns="a19cb1c7-c5c7-46d4-85ae-d83685407bba">JEUP5JKVCYQC-1133723987-7831</_dlc_DocId>
    <_dlc_DocIdUrl xmlns="a19cb1c7-c5c7-46d4-85ae-d83685407bba">
      <Url>https://swpp2.dms.gkpge.pl/sites/41/_layouts/15/DocIdRedir.aspx?ID=JEUP5JKVCYQC-1133723987-7831</Url>
      <Description>JEUP5JKVCYQC-1133723987-7831</Description>
    </_dlc_DocIdUrl>
  </documentManagement>
</p:properties>
</file>

<file path=customXml/itemProps1.xml><?xml version="1.0" encoding="utf-8"?>
<ds:datastoreItem xmlns:ds="http://schemas.openxmlformats.org/officeDocument/2006/customXml" ds:itemID="{8C9EE456-96A2-4B4D-AF2E-4224FA2AAD8D}"/>
</file>

<file path=customXml/itemProps2.xml><?xml version="1.0" encoding="utf-8"?>
<ds:datastoreItem xmlns:ds="http://schemas.openxmlformats.org/officeDocument/2006/customXml" ds:itemID="{9CBE59D4-A088-4CB6-8C22-9A542A18C453}"/>
</file>

<file path=customXml/itemProps3.xml><?xml version="1.0" encoding="utf-8"?>
<ds:datastoreItem xmlns:ds="http://schemas.openxmlformats.org/officeDocument/2006/customXml" ds:itemID="{589CC441-CD53-413E-985D-43A4919C42D5}"/>
</file>

<file path=customXml/itemProps4.xml><?xml version="1.0" encoding="utf-8"?>
<ds:datastoreItem xmlns:ds="http://schemas.openxmlformats.org/officeDocument/2006/customXml" ds:itemID="{2A34E989-A98B-47BD-8F88-469B3F0E9D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Monika Grzywacz</cp:lastModifiedBy>
  <dcterms:created xsi:type="dcterms:W3CDTF">2025-05-28T19:56:46Z</dcterms:created>
  <dcterms:modified xsi:type="dcterms:W3CDTF">2025-05-29T11:47:06Z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EKCATEGORY">
    <vt:lpwstr>DUWWS</vt:lpwstr>
  </property>
  <property fmtid="{D5CDD505-2E9C-101B-9397-08002B2CF9AE}" pid="3" name="PGEEKClassifiedBy">
    <vt:lpwstr>PKPENERGETYKA\mo.grzywacz;Monika Grzywacz</vt:lpwstr>
  </property>
  <property fmtid="{D5CDD505-2E9C-101B-9397-08002B2CF9AE}" pid="4" name="PGEEKClassificationDate">
    <vt:lpwstr>2025-05-29T13:47:02.1787578+02:00</vt:lpwstr>
  </property>
  <property fmtid="{D5CDD505-2E9C-101B-9397-08002B2CF9AE}" pid="5" name="PGEEKClassifiedBySID">
    <vt:lpwstr>PKPENERGETYKA\S-1-5-21-3871890766-2155079996-2380071410-35370</vt:lpwstr>
  </property>
  <property fmtid="{D5CDD505-2E9C-101B-9397-08002B2CF9AE}" pid="6" name="PGEEKGRNItemId">
    <vt:lpwstr>GRN-765b1857-a43e-4c0d-bdf4-8f59d2b35630</vt:lpwstr>
  </property>
  <property fmtid="{D5CDD505-2E9C-101B-9397-08002B2CF9AE}" pid="7" name="PGEEKHash">
    <vt:lpwstr>k+SfljQu7eFZSM+UZsPKNnMuBq826DnxJqIg7sKj/NE=</vt:lpwstr>
  </property>
  <property fmtid="{D5CDD505-2E9C-101B-9397-08002B2CF9AE}" pid="8" name="PGEEKVisualMarkingsSettings">
    <vt:lpwstr>HeaderAlignment=1;FooterAlignment=1</vt:lpwstr>
  </property>
  <property fmtid="{D5CDD505-2E9C-101B-9397-08002B2CF9AE}" pid="9" name="DLPManualFileClassification">
    <vt:lpwstr>{7f7a121b-6a04-41a6-8a53-86f03a2aa532}</vt:lpwstr>
  </property>
  <property fmtid="{D5CDD505-2E9C-101B-9397-08002B2CF9AE}" pid="10" name="PGEEKRefresh">
    <vt:lpwstr>False</vt:lpwstr>
  </property>
  <property fmtid="{D5CDD505-2E9C-101B-9397-08002B2CF9AE}" pid="11" name="ContentTypeId">
    <vt:lpwstr>0x0101891000094874604CD18B4A9B45C10AC50FFD71</vt:lpwstr>
  </property>
  <property fmtid="{D5CDD505-2E9C-101B-9397-08002B2CF9AE}" pid="12" name="_dlc_DocIdItemGuid">
    <vt:lpwstr>0b78eb1d-6e58-404a-8425-2b2ae4fa19e7</vt:lpwstr>
  </property>
</Properties>
</file>